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2" activeTab="2"/>
  </bookViews>
  <sheets>
    <sheet name="Chart2" sheetId="5" state="hidden" r:id="rId1"/>
    <sheet name="Chart1" sheetId="4" state="hidden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2"/>
  <c r="F13"/>
  <c r="G13"/>
  <c r="L13"/>
  <c r="K3"/>
  <c r="K5"/>
  <c r="K7"/>
  <c r="K9"/>
  <c r="K11"/>
  <c r="I3"/>
  <c r="I5"/>
  <c r="I7"/>
  <c r="I9"/>
  <c r="I11"/>
  <c r="H3"/>
  <c r="H4"/>
  <c r="H5"/>
  <c r="H6"/>
  <c r="H7"/>
  <c r="H8"/>
  <c r="H9"/>
  <c r="H10"/>
  <c r="H11"/>
  <c r="H2"/>
  <c r="H13" s="1"/>
  <c r="F4"/>
  <c r="F5"/>
  <c r="F6"/>
  <c r="F7"/>
  <c r="F8"/>
  <c r="F9"/>
  <c r="F10"/>
  <c r="F11"/>
  <c r="F3"/>
  <c r="F2"/>
  <c r="M9" l="1"/>
  <c r="N9" s="1"/>
  <c r="J8"/>
  <c r="I10"/>
  <c r="M10" s="1"/>
  <c r="N10" s="1"/>
  <c r="I8"/>
  <c r="I6"/>
  <c r="I4"/>
  <c r="J11"/>
  <c r="M11" s="1"/>
  <c r="N11" s="1"/>
  <c r="J9"/>
  <c r="J7"/>
  <c r="M7" s="1"/>
  <c r="N7" s="1"/>
  <c r="J5"/>
  <c r="M5" s="1"/>
  <c r="N5" s="1"/>
  <c r="J3"/>
  <c r="M3" s="1"/>
  <c r="N3" s="1"/>
  <c r="K10"/>
  <c r="K8"/>
  <c r="K6"/>
  <c r="K4"/>
  <c r="J10"/>
  <c r="J6"/>
  <c r="J4"/>
  <c r="I2"/>
  <c r="J2"/>
  <c r="K2"/>
  <c r="K13" s="1"/>
  <c r="M6" l="1"/>
  <c r="N6" s="1"/>
  <c r="J13"/>
  <c r="M4"/>
  <c r="N4" s="1"/>
  <c r="M8"/>
  <c r="N8" s="1"/>
  <c r="M2"/>
  <c r="I13"/>
  <c r="M13" l="1"/>
  <c r="N2"/>
  <c r="N13" s="1"/>
</calcChain>
</file>

<file path=xl/sharedStrings.xml><?xml version="1.0" encoding="utf-8"?>
<sst xmlns="http://schemas.openxmlformats.org/spreadsheetml/2006/main" count="25" uniqueCount="25">
  <si>
    <t>Employee</t>
  </si>
  <si>
    <t>Employee number</t>
  </si>
  <si>
    <t>Rate</t>
  </si>
  <si>
    <t>Hours worked</t>
  </si>
  <si>
    <t>Overtime</t>
  </si>
  <si>
    <t>Over Time Pay</t>
  </si>
  <si>
    <t>Gross pay</t>
  </si>
  <si>
    <t>Fed</t>
  </si>
  <si>
    <t>Fica</t>
  </si>
  <si>
    <t>State</t>
  </si>
  <si>
    <t>Other</t>
  </si>
  <si>
    <t>total deductions</t>
  </si>
  <si>
    <t>Net pay</t>
  </si>
  <si>
    <t>James Fulton</t>
  </si>
  <si>
    <t>Kinsley Wilson</t>
  </si>
  <si>
    <t>Michael Wilson</t>
  </si>
  <si>
    <t>Maria Diaz</t>
  </si>
  <si>
    <t>Carol Hawkins</t>
  </si>
  <si>
    <t>Delia Marcus</t>
  </si>
  <si>
    <t>Bob Canton</t>
  </si>
  <si>
    <t>Lee Chang</t>
  </si>
  <si>
    <t>Walter Brown</t>
  </si>
  <si>
    <t>Steve Smith</t>
  </si>
  <si>
    <t>totals</t>
  </si>
  <si>
    <t xml:space="preserve"> Regular Pay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</si>
</sst>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2" xfId="3"/>
    <xf numFmtId="0" fontId="3" fillId="3" borderId="2" xfId="3" applyAlignment="1">
      <alignment horizontal="right"/>
    </xf>
    <xf numFmtId="0" fontId="5" fillId="2" borderId="1" xfId="2" applyFont="1"/>
    <xf numFmtId="0" fontId="5" fillId="2" borderId="1" xfId="2" applyFont="1" applyAlignment="1">
      <alignment vertical="top" wrapText="1"/>
    </xf>
    <xf numFmtId="0" fontId="5" fillId="2" borderId="1" xfId="2" applyFont="1" applyAlignment="1">
      <alignment horizontal="right"/>
    </xf>
    <xf numFmtId="6" fontId="5" fillId="2" borderId="1" xfId="2" applyNumberFormat="1" applyFont="1" applyAlignment="1">
      <alignment horizontal="right"/>
    </xf>
    <xf numFmtId="0" fontId="6" fillId="0" borderId="0" xfId="0" applyFont="1"/>
    <xf numFmtId="44" fontId="5" fillId="2" borderId="1" xfId="1" applyFont="1" applyFill="1" applyBorder="1" applyAlignment="1">
      <alignment horizontal="right"/>
    </xf>
    <xf numFmtId="0" fontId="4" fillId="2" borderId="1" xfId="4" applyFill="1" applyBorder="1"/>
    <xf numFmtId="0" fontId="4" fillId="2" borderId="1" xfId="4" applyFill="1" applyBorder="1" applyAlignment="1">
      <alignment vertical="top" wrapText="1"/>
    </xf>
    <xf numFmtId="44" fontId="5" fillId="2" borderId="1" xfId="2" applyNumberFormat="1" applyFont="1" applyAlignment="1">
      <alignment horizontal="right" vertical="top" wrapText="1"/>
    </xf>
    <xf numFmtId="44" fontId="5" fillId="2" borderId="1" xfId="2" applyNumberFormat="1" applyFont="1" applyAlignment="1">
      <alignment horizontal="right"/>
    </xf>
    <xf numFmtId="44" fontId="5" fillId="2" borderId="1" xfId="1" applyFont="1" applyFill="1" applyBorder="1"/>
    <xf numFmtId="44" fontId="5" fillId="2" borderId="1" xfId="2" applyNumberFormat="1" applyFont="1"/>
    <xf numFmtId="44" fontId="3" fillId="3" borderId="2" xfId="3" applyNumberFormat="1" applyAlignment="1">
      <alignment horizontal="right"/>
    </xf>
    <xf numFmtId="44" fontId="3" fillId="3" borderId="2" xfId="3" applyNumberFormat="1"/>
    <xf numFmtId="6" fontId="3" fillId="3" borderId="2" xfId="3" applyNumberFormat="1"/>
    <xf numFmtId="44" fontId="3" fillId="3" borderId="2" xfId="3" applyNumberFormat="1" applyAlignment="1">
      <alignment vertical="top" wrapText="1"/>
    </xf>
  </cellXfs>
  <cellStyles count="5">
    <cellStyle name="Check Cell" xfId="3" builtinId="23"/>
    <cellStyle name="Currency" xfId="1" builtinId="4"/>
    <cellStyle name="Explanatory Text" xfId="4" builtinId="53"/>
    <cellStyle name="Normal" xfId="0" builtinId="0"/>
    <cellStyle name="Outpu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James Fulton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Sheet1!$B$2:$N$2</c:f>
              <c:numCache>
                <c:formatCode>_("$"* #,##0.00_);_("$"* \(#,##0.00\);_("$"* "-"??_);_(@_)</c:formatCode>
                <c:ptCount val="13"/>
                <c:pt idx="0" formatCode="General">
                  <c:v>2110</c:v>
                </c:pt>
                <c:pt idx="1">
                  <c:v>17.5</c:v>
                </c:pt>
                <c:pt idx="2" formatCode="General">
                  <c:v>35</c:v>
                </c:pt>
                <c:pt idx="3" formatCode="General">
                  <c:v>2</c:v>
                </c:pt>
                <c:pt idx="4">
                  <c:v>612.5</c:v>
                </c:pt>
                <c:pt idx="5">
                  <c:v>52.5</c:v>
                </c:pt>
                <c:pt idx="6">
                  <c:v>665</c:v>
                </c:pt>
                <c:pt idx="7">
                  <c:v>49.875</c:v>
                </c:pt>
                <c:pt idx="8">
                  <c:v>29.924999999999997</c:v>
                </c:pt>
                <c:pt idx="9">
                  <c:v>39.9</c:v>
                </c:pt>
                <c:pt idx="10" formatCode="&quot;$&quot;#,##0_);[Red]\(&quot;$&quot;#,##0\)">
                  <c:v>10</c:v>
                </c:pt>
                <c:pt idx="11">
                  <c:v>129.69999999999999</c:v>
                </c:pt>
                <c:pt idx="12">
                  <c:v>535.29999999999995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Kinsley Wilson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Sheet1!$B$3:$N$3</c:f>
              <c:numCache>
                <c:formatCode>_("$"* #,##0.00_);_("$"* \(#,##0.00\);_("$"* "-"??_);_(@_)</c:formatCode>
                <c:ptCount val="13"/>
                <c:pt idx="0" formatCode="General">
                  <c:v>2111</c:v>
                </c:pt>
                <c:pt idx="1">
                  <c:v>15.5</c:v>
                </c:pt>
                <c:pt idx="2" formatCode="General">
                  <c:v>25</c:v>
                </c:pt>
                <c:pt idx="3" formatCode="General">
                  <c:v>0</c:v>
                </c:pt>
                <c:pt idx="4">
                  <c:v>387.5</c:v>
                </c:pt>
                <c:pt idx="5">
                  <c:v>0</c:v>
                </c:pt>
                <c:pt idx="6">
                  <c:v>387.5</c:v>
                </c:pt>
                <c:pt idx="7">
                  <c:v>29.0625</c:v>
                </c:pt>
                <c:pt idx="8">
                  <c:v>17.4375</c:v>
                </c:pt>
                <c:pt idx="9">
                  <c:v>23.25</c:v>
                </c:pt>
                <c:pt idx="10">
                  <c:v>0</c:v>
                </c:pt>
                <c:pt idx="11">
                  <c:v>69.75</c:v>
                </c:pt>
                <c:pt idx="12">
                  <c:v>317.75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Michael Wilson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Sheet1!$B$4:$N$4</c:f>
              <c:numCache>
                <c:formatCode>_("$"* #,##0.00_);_("$"* \(#,##0.00\);_("$"* "-"??_);_(@_)</c:formatCode>
                <c:ptCount val="13"/>
                <c:pt idx="0" formatCode="General">
                  <c:v>2112</c:v>
                </c:pt>
                <c:pt idx="1">
                  <c:v>14</c:v>
                </c:pt>
                <c:pt idx="2" formatCode="General">
                  <c:v>15</c:v>
                </c:pt>
                <c:pt idx="3" formatCode="General">
                  <c:v>1</c:v>
                </c:pt>
                <c:pt idx="4">
                  <c:v>210</c:v>
                </c:pt>
                <c:pt idx="5">
                  <c:v>21</c:v>
                </c:pt>
                <c:pt idx="6">
                  <c:v>231</c:v>
                </c:pt>
                <c:pt idx="7">
                  <c:v>17.324999999999999</c:v>
                </c:pt>
                <c:pt idx="8">
                  <c:v>10.395</c:v>
                </c:pt>
                <c:pt idx="9">
                  <c:v>13.86</c:v>
                </c:pt>
                <c:pt idx="10">
                  <c:v>0</c:v>
                </c:pt>
                <c:pt idx="11">
                  <c:v>41.58</c:v>
                </c:pt>
                <c:pt idx="12">
                  <c:v>189.42000000000002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Maria Diaz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Sheet1!$B$5:$N$5</c:f>
              <c:numCache>
                <c:formatCode>_("$"* #,##0.00_);_("$"* \(#,##0.00\);_("$"* "-"??_);_(@_)</c:formatCode>
                <c:ptCount val="13"/>
                <c:pt idx="0" formatCode="General">
                  <c:v>2113</c:v>
                </c:pt>
                <c:pt idx="1">
                  <c:v>17.75</c:v>
                </c:pt>
                <c:pt idx="2" formatCode="General">
                  <c:v>28</c:v>
                </c:pt>
                <c:pt idx="3" formatCode="General">
                  <c:v>0</c:v>
                </c:pt>
                <c:pt idx="4">
                  <c:v>497</c:v>
                </c:pt>
                <c:pt idx="5">
                  <c:v>0</c:v>
                </c:pt>
                <c:pt idx="6">
                  <c:v>497</c:v>
                </c:pt>
                <c:pt idx="7">
                  <c:v>37.274999999999999</c:v>
                </c:pt>
                <c:pt idx="8">
                  <c:v>22.364999999999998</c:v>
                </c:pt>
                <c:pt idx="9">
                  <c:v>29.82</c:v>
                </c:pt>
                <c:pt idx="10" formatCode="&quot;$&quot;#,##0_);[Red]\(&quot;$&quot;#,##0\)">
                  <c:v>10</c:v>
                </c:pt>
                <c:pt idx="11">
                  <c:v>99.460000000000008</c:v>
                </c:pt>
                <c:pt idx="12">
                  <c:v>397.53999999999996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Carol Hawkins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Sheet1!$B$6:$N$6</c:f>
              <c:numCache>
                <c:formatCode>_("$"* #,##0.00_);_("$"* \(#,##0.00\);_("$"* "-"??_);_(@_)</c:formatCode>
                <c:ptCount val="13"/>
                <c:pt idx="0" formatCode="General">
                  <c:v>2114</c:v>
                </c:pt>
                <c:pt idx="1">
                  <c:v>15.6</c:v>
                </c:pt>
                <c:pt idx="2" formatCode="General">
                  <c:v>24</c:v>
                </c:pt>
                <c:pt idx="3" formatCode="General">
                  <c:v>0</c:v>
                </c:pt>
                <c:pt idx="4">
                  <c:v>374.4</c:v>
                </c:pt>
                <c:pt idx="5">
                  <c:v>0</c:v>
                </c:pt>
                <c:pt idx="6">
                  <c:v>374.4</c:v>
                </c:pt>
                <c:pt idx="7">
                  <c:v>28.08</c:v>
                </c:pt>
                <c:pt idx="8">
                  <c:v>16.847999999999999</c:v>
                </c:pt>
                <c:pt idx="9">
                  <c:v>22.463999999999999</c:v>
                </c:pt>
                <c:pt idx="10">
                  <c:v>0</c:v>
                </c:pt>
                <c:pt idx="11">
                  <c:v>67.391999999999996</c:v>
                </c:pt>
                <c:pt idx="12">
                  <c:v>307.00799999999998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Delia Marcus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Sheet1!$B$7:$N$7</c:f>
              <c:numCache>
                <c:formatCode>_("$"* #,##0.00_);_("$"* \(#,##0.00\);_("$"* "-"??_);_(@_)</c:formatCode>
                <c:ptCount val="13"/>
                <c:pt idx="0" formatCode="General">
                  <c:v>2115</c:v>
                </c:pt>
                <c:pt idx="1">
                  <c:v>16.5</c:v>
                </c:pt>
                <c:pt idx="2" formatCode="General">
                  <c:v>40</c:v>
                </c:pt>
                <c:pt idx="3" formatCode="General">
                  <c:v>3</c:v>
                </c:pt>
                <c:pt idx="4">
                  <c:v>660</c:v>
                </c:pt>
                <c:pt idx="5">
                  <c:v>74.25</c:v>
                </c:pt>
                <c:pt idx="6">
                  <c:v>734.25</c:v>
                </c:pt>
                <c:pt idx="7">
                  <c:v>55.068750000000001</c:v>
                </c:pt>
                <c:pt idx="8">
                  <c:v>33.041249999999998</c:v>
                </c:pt>
                <c:pt idx="9">
                  <c:v>44.055</c:v>
                </c:pt>
                <c:pt idx="10">
                  <c:v>0</c:v>
                </c:pt>
                <c:pt idx="11">
                  <c:v>132.16499999999999</c:v>
                </c:pt>
                <c:pt idx="12">
                  <c:v>602.08500000000004</c:v>
                </c:pt>
              </c:numCache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Bob Canton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Sheet1!$B$8:$N$8</c:f>
              <c:numCache>
                <c:formatCode>_("$"* #,##0.00_);_("$"* \(#,##0.00\);_("$"* "-"??_);_(@_)</c:formatCode>
                <c:ptCount val="13"/>
                <c:pt idx="0" formatCode="General">
                  <c:v>2116</c:v>
                </c:pt>
                <c:pt idx="1">
                  <c:v>17</c:v>
                </c:pt>
                <c:pt idx="2" formatCode="General">
                  <c:v>35</c:v>
                </c:pt>
                <c:pt idx="3" formatCode="General">
                  <c:v>1</c:v>
                </c:pt>
                <c:pt idx="4">
                  <c:v>595</c:v>
                </c:pt>
                <c:pt idx="5">
                  <c:v>25.5</c:v>
                </c:pt>
                <c:pt idx="6">
                  <c:v>620.5</c:v>
                </c:pt>
                <c:pt idx="7">
                  <c:v>46.537500000000001</c:v>
                </c:pt>
                <c:pt idx="8">
                  <c:v>27.922499999999999</c:v>
                </c:pt>
                <c:pt idx="9">
                  <c:v>37.229999999999997</c:v>
                </c:pt>
                <c:pt idx="10" formatCode="&quot;$&quot;#,##0_);[Red]\(&quot;$&quot;#,##0\)">
                  <c:v>10</c:v>
                </c:pt>
                <c:pt idx="11">
                  <c:v>121.69</c:v>
                </c:pt>
                <c:pt idx="12">
                  <c:v>498.81</c:v>
                </c:pt>
              </c:numCache>
            </c:numRef>
          </c:val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Lee Chang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Sheet1!$B$9:$N$9</c:f>
              <c:numCache>
                <c:formatCode>_("$"* #,##0.00_);_("$"* \(#,##0.00\);_("$"* "-"??_);_(@_)</c:formatCode>
                <c:ptCount val="13"/>
                <c:pt idx="0" formatCode="General">
                  <c:v>2117</c:v>
                </c:pt>
                <c:pt idx="1">
                  <c:v>20</c:v>
                </c:pt>
                <c:pt idx="2" formatCode="General">
                  <c:v>27</c:v>
                </c:pt>
                <c:pt idx="3" formatCode="General">
                  <c:v>2</c:v>
                </c:pt>
                <c:pt idx="4">
                  <c:v>540</c:v>
                </c:pt>
                <c:pt idx="5">
                  <c:v>60</c:v>
                </c:pt>
                <c:pt idx="6">
                  <c:v>600</c:v>
                </c:pt>
                <c:pt idx="7">
                  <c:v>45</c:v>
                </c:pt>
                <c:pt idx="8">
                  <c:v>27</c:v>
                </c:pt>
                <c:pt idx="9">
                  <c:v>36</c:v>
                </c:pt>
                <c:pt idx="10">
                  <c:v>0</c:v>
                </c:pt>
                <c:pt idx="11">
                  <c:v>108</c:v>
                </c:pt>
                <c:pt idx="12">
                  <c:v>492</c:v>
                </c:pt>
              </c:numCache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Walter Brown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Sheet1!$B$10:$N$10</c:f>
              <c:numCache>
                <c:formatCode>_("$"* #,##0.00_);_("$"* \(#,##0.00\);_("$"* "-"??_);_(@_)</c:formatCode>
                <c:ptCount val="13"/>
                <c:pt idx="0" formatCode="General">
                  <c:v>2118</c:v>
                </c:pt>
                <c:pt idx="1">
                  <c:v>18</c:v>
                </c:pt>
                <c:pt idx="2" formatCode="General">
                  <c:v>30</c:v>
                </c:pt>
                <c:pt idx="3" formatCode="General">
                  <c:v>1</c:v>
                </c:pt>
                <c:pt idx="4">
                  <c:v>540</c:v>
                </c:pt>
                <c:pt idx="5">
                  <c:v>27</c:v>
                </c:pt>
                <c:pt idx="6">
                  <c:v>567</c:v>
                </c:pt>
                <c:pt idx="7">
                  <c:v>42.524999999999999</c:v>
                </c:pt>
                <c:pt idx="8">
                  <c:v>25.515000000000001</c:v>
                </c:pt>
                <c:pt idx="9">
                  <c:v>34.019999999999996</c:v>
                </c:pt>
                <c:pt idx="10">
                  <c:v>0</c:v>
                </c:pt>
                <c:pt idx="11">
                  <c:v>102.05999999999999</c:v>
                </c:pt>
                <c:pt idx="12">
                  <c:v>464.94</c:v>
                </c:pt>
              </c:numCache>
            </c:numRef>
          </c:val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Steve Smith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Sheet1!$B$11:$N$11</c:f>
              <c:numCache>
                <c:formatCode>_("$"* #,##0.00_);_("$"* \(#,##0.00\);_("$"* "-"??_);_(@_)</c:formatCode>
                <c:ptCount val="13"/>
                <c:pt idx="0" formatCode="General">
                  <c:v>2119</c:v>
                </c:pt>
                <c:pt idx="1">
                  <c:v>17.5</c:v>
                </c:pt>
                <c:pt idx="2" formatCode="General">
                  <c:v>20</c:v>
                </c:pt>
                <c:pt idx="3" formatCode="General">
                  <c:v>0</c:v>
                </c:pt>
                <c:pt idx="4">
                  <c:v>350</c:v>
                </c:pt>
                <c:pt idx="5">
                  <c:v>0</c:v>
                </c:pt>
                <c:pt idx="6">
                  <c:v>350</c:v>
                </c:pt>
                <c:pt idx="7">
                  <c:v>26.25</c:v>
                </c:pt>
                <c:pt idx="8">
                  <c:v>15.75</c:v>
                </c:pt>
                <c:pt idx="9">
                  <c:v>21</c:v>
                </c:pt>
                <c:pt idx="10" formatCode="&quot;$&quot;#,##0_);[Red]\(&quot;$&quot;#,##0\)">
                  <c:v>10</c:v>
                </c:pt>
                <c:pt idx="11">
                  <c:v>73</c:v>
                </c:pt>
                <c:pt idx="12">
                  <c:v>277</c:v>
                </c:pt>
              </c:numCache>
            </c:numRef>
          </c:val>
        </c:ser>
        <c:ser>
          <c:idx val="10"/>
          <c:order val="10"/>
          <c:tx>
            <c:strRef>
              <c:f>Sheet1!$A$12</c:f>
              <c:strCache>
                <c:ptCount val="1"/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Sheet1!$B$12:$N$12</c:f>
              <c:numCache>
                <c:formatCode>General</c:formatCode>
                <c:ptCount val="13"/>
              </c:numCache>
            </c:numRef>
          </c:val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totals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Sheet1!$B$13:$N$13</c:f>
              <c:numCache>
                <c:formatCode>General</c:formatCode>
                <c:ptCount val="13"/>
                <c:pt idx="4" formatCode="_(&quot;$&quot;* #,##0.00_);_(&quot;$&quot;* \(#,##0.00\);_(&quot;$&quot;* &quot;-&quot;??_);_(@_)">
                  <c:v>4766.3999999999996</c:v>
                </c:pt>
                <c:pt idx="5" formatCode="_(&quot;$&quot;* #,##0.00_);_(&quot;$&quot;* \(#,##0.00\);_(&quot;$&quot;* &quot;-&quot;??_);_(@_)">
                  <c:v>260.25</c:v>
                </c:pt>
                <c:pt idx="6" formatCode="_(&quot;$&quot;* #,##0.00_);_(&quot;$&quot;* \(#,##0.00\);_(&quot;$&quot;* &quot;-&quot;??_);_(@_)">
                  <c:v>5026.6499999999996</c:v>
                </c:pt>
                <c:pt idx="7" formatCode="_(&quot;$&quot;* #,##0.00_);_(&quot;$&quot;* \(#,##0.00\);_(&quot;$&quot;* &quot;-&quot;??_);_(@_)">
                  <c:v>376.99874999999997</c:v>
                </c:pt>
                <c:pt idx="8" formatCode="_(&quot;$&quot;* #,##0.00_);_(&quot;$&quot;* \(#,##0.00\);_(&quot;$&quot;* &quot;-&quot;??_);_(@_)">
                  <c:v>226.19924999999995</c:v>
                </c:pt>
                <c:pt idx="9" formatCode="_(&quot;$&quot;* #,##0.00_);_(&quot;$&quot;* \(#,##0.00\);_(&quot;$&quot;* &quot;-&quot;??_);_(@_)">
                  <c:v>301.59899999999999</c:v>
                </c:pt>
                <c:pt idx="10" formatCode="&quot;$&quot;#,##0_);[Red]\(&quot;$&quot;#,##0\)">
                  <c:v>40</c:v>
                </c:pt>
                <c:pt idx="11" formatCode="_(&quot;$&quot;* #,##0.00_);_(&quot;$&quot;* \(#,##0.00\);_(&quot;$&quot;* &quot;-&quot;??_);_(@_)">
                  <c:v>944.79700000000003</c:v>
                </c:pt>
                <c:pt idx="12" formatCode="_(&quot;$&quot;* #,##0.00_);_(&quot;$&quot;* \(#,##0.00\);_(&quot;$&quot;* &quot;-&quot;??_);_(@_)">
                  <c:v>4081.8530000000001</c:v>
                </c:pt>
              </c:numCache>
            </c:numRef>
          </c:val>
        </c:ser>
        <c:axId val="74927488"/>
        <c:axId val="74953856"/>
      </c:barChart>
      <c:catAx>
        <c:axId val="74927488"/>
        <c:scaling>
          <c:orientation val="minMax"/>
        </c:scaling>
        <c:axPos val="b"/>
        <c:tickLblPos val="nextTo"/>
        <c:crossAx val="74953856"/>
        <c:crosses val="autoZero"/>
        <c:auto val="1"/>
        <c:lblAlgn val="ctr"/>
        <c:lblOffset val="100"/>
      </c:catAx>
      <c:valAx>
        <c:axId val="74953856"/>
        <c:scaling>
          <c:orientation val="minMax"/>
        </c:scaling>
        <c:axPos val="l"/>
        <c:majorGridlines/>
        <c:numFmt formatCode="General" sourceLinked="1"/>
        <c:tickLblPos val="nextTo"/>
        <c:crossAx val="74927488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James Fulton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Sheet1!$B$2:$N$2</c:f>
              <c:numCache>
                <c:formatCode>_("$"* #,##0.00_);_("$"* \(#,##0.00\);_("$"* "-"??_);_(@_)</c:formatCode>
                <c:ptCount val="13"/>
                <c:pt idx="0" formatCode="General">
                  <c:v>2110</c:v>
                </c:pt>
                <c:pt idx="1">
                  <c:v>17.5</c:v>
                </c:pt>
                <c:pt idx="2" formatCode="General">
                  <c:v>35</c:v>
                </c:pt>
                <c:pt idx="3" formatCode="General">
                  <c:v>2</c:v>
                </c:pt>
                <c:pt idx="4">
                  <c:v>612.5</c:v>
                </c:pt>
                <c:pt idx="5">
                  <c:v>52.5</c:v>
                </c:pt>
                <c:pt idx="6">
                  <c:v>665</c:v>
                </c:pt>
                <c:pt idx="7">
                  <c:v>49.875</c:v>
                </c:pt>
                <c:pt idx="8">
                  <c:v>29.924999999999997</c:v>
                </c:pt>
                <c:pt idx="9">
                  <c:v>39.9</c:v>
                </c:pt>
                <c:pt idx="10" formatCode="&quot;$&quot;#,##0_);[Red]\(&quot;$&quot;#,##0\)">
                  <c:v>10</c:v>
                </c:pt>
                <c:pt idx="11">
                  <c:v>129.69999999999999</c:v>
                </c:pt>
                <c:pt idx="12">
                  <c:v>535.29999999999995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Kinsley Wilson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Sheet1!$B$3:$N$3</c:f>
              <c:numCache>
                <c:formatCode>_("$"* #,##0.00_);_("$"* \(#,##0.00\);_("$"* "-"??_);_(@_)</c:formatCode>
                <c:ptCount val="13"/>
                <c:pt idx="0" formatCode="General">
                  <c:v>2111</c:v>
                </c:pt>
                <c:pt idx="1">
                  <c:v>15.5</c:v>
                </c:pt>
                <c:pt idx="2" formatCode="General">
                  <c:v>25</c:v>
                </c:pt>
                <c:pt idx="3" formatCode="General">
                  <c:v>0</c:v>
                </c:pt>
                <c:pt idx="4">
                  <c:v>387.5</c:v>
                </c:pt>
                <c:pt idx="5">
                  <c:v>0</c:v>
                </c:pt>
                <c:pt idx="6">
                  <c:v>387.5</c:v>
                </c:pt>
                <c:pt idx="7">
                  <c:v>29.0625</c:v>
                </c:pt>
                <c:pt idx="8">
                  <c:v>17.4375</c:v>
                </c:pt>
                <c:pt idx="9">
                  <c:v>23.25</c:v>
                </c:pt>
                <c:pt idx="10">
                  <c:v>0</c:v>
                </c:pt>
                <c:pt idx="11">
                  <c:v>69.75</c:v>
                </c:pt>
                <c:pt idx="12">
                  <c:v>317.75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Michael Wilson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Sheet1!$B$4:$N$4</c:f>
              <c:numCache>
                <c:formatCode>_("$"* #,##0.00_);_("$"* \(#,##0.00\);_("$"* "-"??_);_(@_)</c:formatCode>
                <c:ptCount val="13"/>
                <c:pt idx="0" formatCode="General">
                  <c:v>2112</c:v>
                </c:pt>
                <c:pt idx="1">
                  <c:v>14</c:v>
                </c:pt>
                <c:pt idx="2" formatCode="General">
                  <c:v>15</c:v>
                </c:pt>
                <c:pt idx="3" formatCode="General">
                  <c:v>1</c:v>
                </c:pt>
                <c:pt idx="4">
                  <c:v>210</c:v>
                </c:pt>
                <c:pt idx="5">
                  <c:v>21</c:v>
                </c:pt>
                <c:pt idx="6">
                  <c:v>231</c:v>
                </c:pt>
                <c:pt idx="7">
                  <c:v>17.324999999999999</c:v>
                </c:pt>
                <c:pt idx="8">
                  <c:v>10.395</c:v>
                </c:pt>
                <c:pt idx="9">
                  <c:v>13.86</c:v>
                </c:pt>
                <c:pt idx="10">
                  <c:v>0</c:v>
                </c:pt>
                <c:pt idx="11">
                  <c:v>41.58</c:v>
                </c:pt>
                <c:pt idx="12">
                  <c:v>189.42000000000002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Maria Diaz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Sheet1!$B$5:$N$5</c:f>
              <c:numCache>
                <c:formatCode>_("$"* #,##0.00_);_("$"* \(#,##0.00\);_("$"* "-"??_);_(@_)</c:formatCode>
                <c:ptCount val="13"/>
                <c:pt idx="0" formatCode="General">
                  <c:v>2113</c:v>
                </c:pt>
                <c:pt idx="1">
                  <c:v>17.75</c:v>
                </c:pt>
                <c:pt idx="2" formatCode="General">
                  <c:v>28</c:v>
                </c:pt>
                <c:pt idx="3" formatCode="General">
                  <c:v>0</c:v>
                </c:pt>
                <c:pt idx="4">
                  <c:v>497</c:v>
                </c:pt>
                <c:pt idx="5">
                  <c:v>0</c:v>
                </c:pt>
                <c:pt idx="6">
                  <c:v>497</c:v>
                </c:pt>
                <c:pt idx="7">
                  <c:v>37.274999999999999</c:v>
                </c:pt>
                <c:pt idx="8">
                  <c:v>22.364999999999998</c:v>
                </c:pt>
                <c:pt idx="9">
                  <c:v>29.82</c:v>
                </c:pt>
                <c:pt idx="10" formatCode="&quot;$&quot;#,##0_);[Red]\(&quot;$&quot;#,##0\)">
                  <c:v>10</c:v>
                </c:pt>
                <c:pt idx="11">
                  <c:v>99.460000000000008</c:v>
                </c:pt>
                <c:pt idx="12">
                  <c:v>397.53999999999996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Carol Hawkins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Sheet1!$B$6:$N$6</c:f>
              <c:numCache>
                <c:formatCode>_("$"* #,##0.00_);_("$"* \(#,##0.00\);_("$"* "-"??_);_(@_)</c:formatCode>
                <c:ptCount val="13"/>
                <c:pt idx="0" formatCode="General">
                  <c:v>2114</c:v>
                </c:pt>
                <c:pt idx="1">
                  <c:v>15.6</c:v>
                </c:pt>
                <c:pt idx="2" formatCode="General">
                  <c:v>24</c:v>
                </c:pt>
                <c:pt idx="3" formatCode="General">
                  <c:v>0</c:v>
                </c:pt>
                <c:pt idx="4">
                  <c:v>374.4</c:v>
                </c:pt>
                <c:pt idx="5">
                  <c:v>0</c:v>
                </c:pt>
                <c:pt idx="6">
                  <c:v>374.4</c:v>
                </c:pt>
                <c:pt idx="7">
                  <c:v>28.08</c:v>
                </c:pt>
                <c:pt idx="8">
                  <c:v>16.847999999999999</c:v>
                </c:pt>
                <c:pt idx="9">
                  <c:v>22.463999999999999</c:v>
                </c:pt>
                <c:pt idx="10">
                  <c:v>0</c:v>
                </c:pt>
                <c:pt idx="11">
                  <c:v>67.391999999999996</c:v>
                </c:pt>
                <c:pt idx="12">
                  <c:v>307.00799999999998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Delia Marcus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Sheet1!$B$7:$N$7</c:f>
              <c:numCache>
                <c:formatCode>_("$"* #,##0.00_);_("$"* \(#,##0.00\);_("$"* "-"??_);_(@_)</c:formatCode>
                <c:ptCount val="13"/>
                <c:pt idx="0" formatCode="General">
                  <c:v>2115</c:v>
                </c:pt>
                <c:pt idx="1">
                  <c:v>16.5</c:v>
                </c:pt>
                <c:pt idx="2" formatCode="General">
                  <c:v>40</c:v>
                </c:pt>
                <c:pt idx="3" formatCode="General">
                  <c:v>3</c:v>
                </c:pt>
                <c:pt idx="4">
                  <c:v>660</c:v>
                </c:pt>
                <c:pt idx="5">
                  <c:v>74.25</c:v>
                </c:pt>
                <c:pt idx="6">
                  <c:v>734.25</c:v>
                </c:pt>
                <c:pt idx="7">
                  <c:v>55.068750000000001</c:v>
                </c:pt>
                <c:pt idx="8">
                  <c:v>33.041249999999998</c:v>
                </c:pt>
                <c:pt idx="9">
                  <c:v>44.055</c:v>
                </c:pt>
                <c:pt idx="10">
                  <c:v>0</c:v>
                </c:pt>
                <c:pt idx="11">
                  <c:v>132.16499999999999</c:v>
                </c:pt>
                <c:pt idx="12">
                  <c:v>602.08500000000004</c:v>
                </c:pt>
              </c:numCache>
            </c:numRef>
          </c:val>
        </c:ser>
        <c:ser>
          <c:idx val="6"/>
          <c:order val="6"/>
          <c:tx>
            <c:strRef>
              <c:f>Sheet1!$A$8</c:f>
              <c:strCache>
                <c:ptCount val="1"/>
                <c:pt idx="0">
                  <c:v>Bob Canton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Sheet1!$B$8:$N$8</c:f>
              <c:numCache>
                <c:formatCode>_("$"* #,##0.00_);_("$"* \(#,##0.00\);_("$"* "-"??_);_(@_)</c:formatCode>
                <c:ptCount val="13"/>
                <c:pt idx="0" formatCode="General">
                  <c:v>2116</c:v>
                </c:pt>
                <c:pt idx="1">
                  <c:v>17</c:v>
                </c:pt>
                <c:pt idx="2" formatCode="General">
                  <c:v>35</c:v>
                </c:pt>
                <c:pt idx="3" formatCode="General">
                  <c:v>1</c:v>
                </c:pt>
                <c:pt idx="4">
                  <c:v>595</c:v>
                </c:pt>
                <c:pt idx="5">
                  <c:v>25.5</c:v>
                </c:pt>
                <c:pt idx="6">
                  <c:v>620.5</c:v>
                </c:pt>
                <c:pt idx="7">
                  <c:v>46.537500000000001</c:v>
                </c:pt>
                <c:pt idx="8">
                  <c:v>27.922499999999999</c:v>
                </c:pt>
                <c:pt idx="9">
                  <c:v>37.229999999999997</c:v>
                </c:pt>
                <c:pt idx="10" formatCode="&quot;$&quot;#,##0_);[Red]\(&quot;$&quot;#,##0\)">
                  <c:v>10</c:v>
                </c:pt>
                <c:pt idx="11">
                  <c:v>121.69</c:v>
                </c:pt>
                <c:pt idx="12">
                  <c:v>498.81</c:v>
                </c:pt>
              </c:numCache>
            </c:numRef>
          </c:val>
        </c:ser>
        <c:ser>
          <c:idx val="7"/>
          <c:order val="7"/>
          <c:tx>
            <c:strRef>
              <c:f>Sheet1!$A$9</c:f>
              <c:strCache>
                <c:ptCount val="1"/>
                <c:pt idx="0">
                  <c:v>Lee Chang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Sheet1!$B$9:$N$9</c:f>
              <c:numCache>
                <c:formatCode>_("$"* #,##0.00_);_("$"* \(#,##0.00\);_("$"* "-"??_);_(@_)</c:formatCode>
                <c:ptCount val="13"/>
                <c:pt idx="0" formatCode="General">
                  <c:v>2117</c:v>
                </c:pt>
                <c:pt idx="1">
                  <c:v>20</c:v>
                </c:pt>
                <c:pt idx="2" formatCode="General">
                  <c:v>27</c:v>
                </c:pt>
                <c:pt idx="3" formatCode="General">
                  <c:v>2</c:v>
                </c:pt>
                <c:pt idx="4">
                  <c:v>540</c:v>
                </c:pt>
                <c:pt idx="5">
                  <c:v>60</c:v>
                </c:pt>
                <c:pt idx="6">
                  <c:v>600</c:v>
                </c:pt>
                <c:pt idx="7">
                  <c:v>45</c:v>
                </c:pt>
                <c:pt idx="8">
                  <c:v>27</c:v>
                </c:pt>
                <c:pt idx="9">
                  <c:v>36</c:v>
                </c:pt>
                <c:pt idx="10">
                  <c:v>0</c:v>
                </c:pt>
                <c:pt idx="11">
                  <c:v>108</c:v>
                </c:pt>
                <c:pt idx="12">
                  <c:v>492</c:v>
                </c:pt>
              </c:numCache>
            </c:numRef>
          </c:val>
        </c:ser>
        <c:ser>
          <c:idx val="8"/>
          <c:order val="8"/>
          <c:tx>
            <c:strRef>
              <c:f>Sheet1!$A$10</c:f>
              <c:strCache>
                <c:ptCount val="1"/>
                <c:pt idx="0">
                  <c:v>Walter Brown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Sheet1!$B$10:$N$10</c:f>
              <c:numCache>
                <c:formatCode>_("$"* #,##0.00_);_("$"* \(#,##0.00\);_("$"* "-"??_);_(@_)</c:formatCode>
                <c:ptCount val="13"/>
                <c:pt idx="0" formatCode="General">
                  <c:v>2118</c:v>
                </c:pt>
                <c:pt idx="1">
                  <c:v>18</c:v>
                </c:pt>
                <c:pt idx="2" formatCode="General">
                  <c:v>30</c:v>
                </c:pt>
                <c:pt idx="3" formatCode="General">
                  <c:v>1</c:v>
                </c:pt>
                <c:pt idx="4">
                  <c:v>540</c:v>
                </c:pt>
                <c:pt idx="5">
                  <c:v>27</c:v>
                </c:pt>
                <c:pt idx="6">
                  <c:v>567</c:v>
                </c:pt>
                <c:pt idx="7">
                  <c:v>42.524999999999999</c:v>
                </c:pt>
                <c:pt idx="8">
                  <c:v>25.515000000000001</c:v>
                </c:pt>
                <c:pt idx="9">
                  <c:v>34.019999999999996</c:v>
                </c:pt>
                <c:pt idx="10">
                  <c:v>0</c:v>
                </c:pt>
                <c:pt idx="11">
                  <c:v>102.05999999999999</c:v>
                </c:pt>
                <c:pt idx="12">
                  <c:v>464.94</c:v>
                </c:pt>
              </c:numCache>
            </c:numRef>
          </c:val>
        </c:ser>
        <c:ser>
          <c:idx val="9"/>
          <c:order val="9"/>
          <c:tx>
            <c:strRef>
              <c:f>Sheet1!$A$11</c:f>
              <c:strCache>
                <c:ptCount val="1"/>
                <c:pt idx="0">
                  <c:v>Steve Smith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Sheet1!$B$11:$N$11</c:f>
              <c:numCache>
                <c:formatCode>_("$"* #,##0.00_);_("$"* \(#,##0.00\);_("$"* "-"??_);_(@_)</c:formatCode>
                <c:ptCount val="13"/>
                <c:pt idx="0" formatCode="General">
                  <c:v>2119</c:v>
                </c:pt>
                <c:pt idx="1">
                  <c:v>17.5</c:v>
                </c:pt>
                <c:pt idx="2" formatCode="General">
                  <c:v>20</c:v>
                </c:pt>
                <c:pt idx="3" formatCode="General">
                  <c:v>0</c:v>
                </c:pt>
                <c:pt idx="4">
                  <c:v>350</c:v>
                </c:pt>
                <c:pt idx="5">
                  <c:v>0</c:v>
                </c:pt>
                <c:pt idx="6">
                  <c:v>350</c:v>
                </c:pt>
                <c:pt idx="7">
                  <c:v>26.25</c:v>
                </c:pt>
                <c:pt idx="8">
                  <c:v>15.75</c:v>
                </c:pt>
                <c:pt idx="9">
                  <c:v>21</c:v>
                </c:pt>
                <c:pt idx="10" formatCode="&quot;$&quot;#,##0_);[Red]\(&quot;$&quot;#,##0\)">
                  <c:v>10</c:v>
                </c:pt>
                <c:pt idx="11">
                  <c:v>73</c:v>
                </c:pt>
                <c:pt idx="12">
                  <c:v>277</c:v>
                </c:pt>
              </c:numCache>
            </c:numRef>
          </c:val>
        </c:ser>
        <c:ser>
          <c:idx val="10"/>
          <c:order val="10"/>
          <c:tx>
            <c:strRef>
              <c:f>Sheet1!$A$12</c:f>
              <c:strCache>
                <c:ptCount val="1"/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Sheet1!$B$12:$N$12</c:f>
              <c:numCache>
                <c:formatCode>General</c:formatCode>
                <c:ptCount val="13"/>
              </c:numCache>
            </c:numRef>
          </c:val>
        </c:ser>
        <c:ser>
          <c:idx val="11"/>
          <c:order val="11"/>
          <c:tx>
            <c:strRef>
              <c:f>Sheet1!$A$13</c:f>
              <c:strCache>
                <c:ptCount val="1"/>
                <c:pt idx="0">
                  <c:v>totals</c:v>
                </c:pt>
              </c:strCache>
            </c:strRef>
          </c:tx>
          <c:cat>
            <c:strRef>
              <c:f>Sheet1!$B$1:$N$1</c:f>
              <c:strCache>
                <c:ptCount val="13"/>
                <c:pt idx="0">
                  <c:v>Employee number</c:v>
                </c:pt>
                <c:pt idx="1">
                  <c:v>Rate</c:v>
                </c:pt>
                <c:pt idx="2">
                  <c:v>Hours worked</c:v>
                </c:pt>
                <c:pt idx="3">
                  <c:v>Overtime</c:v>
                </c:pt>
                <c:pt idx="4">
                  <c:v> Regular Pay</c:v>
                </c:pt>
                <c:pt idx="5">
                  <c:v>Over Time Pay</c:v>
                </c:pt>
                <c:pt idx="6">
                  <c:v>Gross pay</c:v>
                </c:pt>
                <c:pt idx="7">
                  <c:v>Fed</c:v>
                </c:pt>
                <c:pt idx="8">
                  <c:v>Fica</c:v>
                </c:pt>
                <c:pt idx="9">
                  <c:v>State</c:v>
                </c:pt>
                <c:pt idx="10">
                  <c:v>Other</c:v>
                </c:pt>
                <c:pt idx="11">
                  <c:v>total deductions</c:v>
                </c:pt>
                <c:pt idx="12">
                  <c:v>Net pay</c:v>
                </c:pt>
              </c:strCache>
            </c:strRef>
          </c:cat>
          <c:val>
            <c:numRef>
              <c:f>Sheet1!$B$13:$N$13</c:f>
              <c:numCache>
                <c:formatCode>General</c:formatCode>
                <c:ptCount val="13"/>
                <c:pt idx="4" formatCode="_(&quot;$&quot;* #,##0.00_);_(&quot;$&quot;* \(#,##0.00\);_(&quot;$&quot;* &quot;-&quot;??_);_(@_)">
                  <c:v>4766.3999999999996</c:v>
                </c:pt>
                <c:pt idx="5" formatCode="_(&quot;$&quot;* #,##0.00_);_(&quot;$&quot;* \(#,##0.00\);_(&quot;$&quot;* &quot;-&quot;??_);_(@_)">
                  <c:v>260.25</c:v>
                </c:pt>
                <c:pt idx="6" formatCode="_(&quot;$&quot;* #,##0.00_);_(&quot;$&quot;* \(#,##0.00\);_(&quot;$&quot;* &quot;-&quot;??_);_(@_)">
                  <c:v>5026.6499999999996</c:v>
                </c:pt>
                <c:pt idx="7" formatCode="_(&quot;$&quot;* #,##0.00_);_(&quot;$&quot;* \(#,##0.00\);_(&quot;$&quot;* &quot;-&quot;??_);_(@_)">
                  <c:v>376.99874999999997</c:v>
                </c:pt>
                <c:pt idx="8" formatCode="_(&quot;$&quot;* #,##0.00_);_(&quot;$&quot;* \(#,##0.00\);_(&quot;$&quot;* &quot;-&quot;??_);_(@_)">
                  <c:v>226.19924999999995</c:v>
                </c:pt>
                <c:pt idx="9" formatCode="_(&quot;$&quot;* #,##0.00_);_(&quot;$&quot;* \(#,##0.00\);_(&quot;$&quot;* &quot;-&quot;??_);_(@_)">
                  <c:v>301.59899999999999</c:v>
                </c:pt>
                <c:pt idx="10" formatCode="&quot;$&quot;#,##0_);[Red]\(&quot;$&quot;#,##0\)">
                  <c:v>40</c:v>
                </c:pt>
                <c:pt idx="11" formatCode="_(&quot;$&quot;* #,##0.00_);_(&quot;$&quot;* \(#,##0.00\);_(&quot;$&quot;* &quot;-&quot;??_);_(@_)">
                  <c:v>944.79700000000003</c:v>
                </c:pt>
                <c:pt idx="12" formatCode="_(&quot;$&quot;* #,##0.00_);_(&quot;$&quot;* \(#,##0.00\);_(&quot;$&quot;* &quot;-&quot;??_);_(@_)">
                  <c:v>4081.8530000000001</c:v>
                </c:pt>
              </c:numCache>
            </c:numRef>
          </c:val>
        </c:ser>
        <c:axId val="34225152"/>
        <c:axId val="65983232"/>
      </c:barChart>
      <c:catAx>
        <c:axId val="34225152"/>
        <c:scaling>
          <c:orientation val="minMax"/>
        </c:scaling>
        <c:axPos val="b"/>
        <c:tickLblPos val="nextTo"/>
        <c:crossAx val="65983232"/>
        <c:crosses val="autoZero"/>
        <c:auto val="1"/>
        <c:lblAlgn val="ctr"/>
        <c:lblOffset val="100"/>
      </c:catAx>
      <c:valAx>
        <c:axId val="65983232"/>
        <c:scaling>
          <c:orientation val="minMax"/>
        </c:scaling>
        <c:axPos val="l"/>
        <c:majorGridlines/>
        <c:numFmt formatCode="General" sourceLinked="1"/>
        <c:tickLblPos val="nextTo"/>
        <c:crossAx val="3422515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N16" sqref="N16"/>
    </sheetView>
  </sheetViews>
  <sheetFormatPr defaultRowHeight="15"/>
  <cols>
    <col min="1" max="1" width="16" customWidth="1"/>
    <col min="2" max="2" width="16.85546875" customWidth="1"/>
    <col min="3" max="3" width="11.28515625" customWidth="1"/>
    <col min="4" max="4" width="13.42578125" customWidth="1"/>
    <col min="5" max="5" width="9.42578125" customWidth="1"/>
    <col min="6" max="6" width="10" bestFit="1" customWidth="1"/>
    <col min="8" max="8" width="11" customWidth="1"/>
    <col min="10" max="10" width="9.85546875" bestFit="1" customWidth="1"/>
    <col min="13" max="13" width="15" customWidth="1"/>
    <col min="14" max="14" width="10.5703125" bestFit="1" customWidth="1"/>
  </cols>
  <sheetData>
    <row r="1" spans="1:14" ht="50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24</v>
      </c>
      <c r="G1" s="10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</row>
    <row r="2" spans="1:14" ht="15.75">
      <c r="A2" s="3" t="s">
        <v>13</v>
      </c>
      <c r="B2" s="5">
        <v>2110</v>
      </c>
      <c r="C2" s="8">
        <v>17.5</v>
      </c>
      <c r="D2" s="5">
        <v>35</v>
      </c>
      <c r="E2" s="5">
        <v>2</v>
      </c>
      <c r="F2" s="11">
        <f>C2*D2</f>
        <v>612.5</v>
      </c>
      <c r="G2" s="11">
        <f>(C2*E2)*1.5</f>
        <v>52.5</v>
      </c>
      <c r="H2" s="12">
        <f>SUM(F2+G2)</f>
        <v>665</v>
      </c>
      <c r="I2" s="12">
        <f>H2*0.075</f>
        <v>49.875</v>
      </c>
      <c r="J2" s="12">
        <f>H2*0.045</f>
        <v>29.924999999999997</v>
      </c>
      <c r="K2" s="12">
        <f>H2*0.06</f>
        <v>39.9</v>
      </c>
      <c r="L2" s="6">
        <v>10</v>
      </c>
      <c r="M2" s="12">
        <f>SUM(I2:L2)</f>
        <v>129.69999999999999</v>
      </c>
      <c r="N2" s="12">
        <f>H2-M2</f>
        <v>535.29999999999995</v>
      </c>
    </row>
    <row r="3" spans="1:14" ht="15.75">
      <c r="A3" s="3" t="s">
        <v>14</v>
      </c>
      <c r="B3" s="5">
        <v>2111</v>
      </c>
      <c r="C3" s="8">
        <v>15.5</v>
      </c>
      <c r="D3" s="5">
        <v>25</v>
      </c>
      <c r="E3" s="3">
        <v>0</v>
      </c>
      <c r="F3" s="11">
        <f>C3*D3</f>
        <v>387.5</v>
      </c>
      <c r="G3" s="11">
        <f t="shared" ref="G3:G11" si="0">(C3*E3)*1.5</f>
        <v>0</v>
      </c>
      <c r="H3" s="12">
        <f t="shared" ref="H3:H11" si="1">SUM(F3+G3)</f>
        <v>387.5</v>
      </c>
      <c r="I3" s="12">
        <f t="shared" ref="I3:I11" si="2">H3*0.075</f>
        <v>29.0625</v>
      </c>
      <c r="J3" s="12">
        <f t="shared" ref="J3:J11" si="3">H3*0.045</f>
        <v>17.4375</v>
      </c>
      <c r="K3" s="12">
        <f t="shared" ref="K3:K11" si="4">H3*0.06</f>
        <v>23.25</v>
      </c>
      <c r="L3" s="13">
        <v>0</v>
      </c>
      <c r="M3" s="12">
        <f>SUM(I3:L3)</f>
        <v>69.75</v>
      </c>
      <c r="N3" s="14">
        <f>H3-M3</f>
        <v>317.75</v>
      </c>
    </row>
    <row r="4" spans="1:14" ht="15.75">
      <c r="A4" s="3" t="s">
        <v>15</v>
      </c>
      <c r="B4" s="5">
        <v>2112</v>
      </c>
      <c r="C4" s="8">
        <v>14</v>
      </c>
      <c r="D4" s="5">
        <v>15</v>
      </c>
      <c r="E4" s="5">
        <v>1</v>
      </c>
      <c r="F4" s="11">
        <f t="shared" ref="F4:F11" si="5">C4*D4</f>
        <v>210</v>
      </c>
      <c r="G4" s="11">
        <f t="shared" si="0"/>
        <v>21</v>
      </c>
      <c r="H4" s="12">
        <f t="shared" si="1"/>
        <v>231</v>
      </c>
      <c r="I4" s="12">
        <f t="shared" si="2"/>
        <v>17.324999999999999</v>
      </c>
      <c r="J4" s="12">
        <f t="shared" si="3"/>
        <v>10.395</v>
      </c>
      <c r="K4" s="12">
        <f t="shared" si="4"/>
        <v>13.86</v>
      </c>
      <c r="L4" s="13">
        <v>0</v>
      </c>
      <c r="M4" s="12">
        <f t="shared" ref="M4:M11" si="6">SUM(I4:L4)</f>
        <v>41.58</v>
      </c>
      <c r="N4" s="14">
        <f t="shared" ref="N4:N11" si="7">H4-M4</f>
        <v>189.42000000000002</v>
      </c>
    </row>
    <row r="5" spans="1:14" ht="15.75">
      <c r="A5" s="3" t="s">
        <v>16</v>
      </c>
      <c r="B5" s="5">
        <v>2113</v>
      </c>
      <c r="C5" s="8">
        <v>17.75</v>
      </c>
      <c r="D5" s="5">
        <v>28</v>
      </c>
      <c r="E5" s="3">
        <v>0</v>
      </c>
      <c r="F5" s="11">
        <f t="shared" si="5"/>
        <v>497</v>
      </c>
      <c r="G5" s="11">
        <f t="shared" si="0"/>
        <v>0</v>
      </c>
      <c r="H5" s="12">
        <f t="shared" si="1"/>
        <v>497</v>
      </c>
      <c r="I5" s="12">
        <f t="shared" si="2"/>
        <v>37.274999999999999</v>
      </c>
      <c r="J5" s="12">
        <f t="shared" si="3"/>
        <v>22.364999999999998</v>
      </c>
      <c r="K5" s="12">
        <f t="shared" si="4"/>
        <v>29.82</v>
      </c>
      <c r="L5" s="6">
        <v>10</v>
      </c>
      <c r="M5" s="12">
        <f t="shared" si="6"/>
        <v>99.460000000000008</v>
      </c>
      <c r="N5" s="14">
        <f t="shared" si="7"/>
        <v>397.53999999999996</v>
      </c>
    </row>
    <row r="6" spans="1:14" ht="15.75">
      <c r="A6" s="3" t="s">
        <v>17</v>
      </c>
      <c r="B6" s="5">
        <v>2114</v>
      </c>
      <c r="C6" s="8">
        <v>15.6</v>
      </c>
      <c r="D6" s="5">
        <v>24</v>
      </c>
      <c r="E6" s="3">
        <v>0</v>
      </c>
      <c r="F6" s="11">
        <f t="shared" si="5"/>
        <v>374.4</v>
      </c>
      <c r="G6" s="11">
        <f t="shared" si="0"/>
        <v>0</v>
      </c>
      <c r="H6" s="12">
        <f t="shared" si="1"/>
        <v>374.4</v>
      </c>
      <c r="I6" s="12">
        <f t="shared" si="2"/>
        <v>28.08</v>
      </c>
      <c r="J6" s="12">
        <f t="shared" si="3"/>
        <v>16.847999999999999</v>
      </c>
      <c r="K6" s="12">
        <f t="shared" si="4"/>
        <v>22.463999999999999</v>
      </c>
      <c r="L6" s="13">
        <v>0</v>
      </c>
      <c r="M6" s="12">
        <f t="shared" si="6"/>
        <v>67.391999999999996</v>
      </c>
      <c r="N6" s="14">
        <f t="shared" si="7"/>
        <v>307.00799999999998</v>
      </c>
    </row>
    <row r="7" spans="1:14" ht="15.75">
      <c r="A7" s="3" t="s">
        <v>18</v>
      </c>
      <c r="B7" s="5">
        <v>2115</v>
      </c>
      <c r="C7" s="8">
        <v>16.5</v>
      </c>
      <c r="D7" s="5">
        <v>40</v>
      </c>
      <c r="E7" s="5">
        <v>3</v>
      </c>
      <c r="F7" s="11">
        <f t="shared" si="5"/>
        <v>660</v>
      </c>
      <c r="G7" s="11">
        <f t="shared" si="0"/>
        <v>74.25</v>
      </c>
      <c r="H7" s="12">
        <f t="shared" si="1"/>
        <v>734.25</v>
      </c>
      <c r="I7" s="12">
        <f t="shared" si="2"/>
        <v>55.068750000000001</v>
      </c>
      <c r="J7" s="12">
        <f t="shared" si="3"/>
        <v>33.041249999999998</v>
      </c>
      <c r="K7" s="12">
        <f t="shared" si="4"/>
        <v>44.055</v>
      </c>
      <c r="L7" s="13">
        <v>0</v>
      </c>
      <c r="M7" s="12">
        <f t="shared" si="6"/>
        <v>132.16499999999999</v>
      </c>
      <c r="N7" s="14">
        <f t="shared" si="7"/>
        <v>602.08500000000004</v>
      </c>
    </row>
    <row r="8" spans="1:14" ht="15.75">
      <c r="A8" s="3" t="s">
        <v>19</v>
      </c>
      <c r="B8" s="5">
        <v>2116</v>
      </c>
      <c r="C8" s="8">
        <v>17</v>
      </c>
      <c r="D8" s="5">
        <v>35</v>
      </c>
      <c r="E8" s="5">
        <v>1</v>
      </c>
      <c r="F8" s="11">
        <f t="shared" si="5"/>
        <v>595</v>
      </c>
      <c r="G8" s="11">
        <f t="shared" si="0"/>
        <v>25.5</v>
      </c>
      <c r="H8" s="12">
        <f t="shared" si="1"/>
        <v>620.5</v>
      </c>
      <c r="I8" s="12">
        <f t="shared" si="2"/>
        <v>46.537500000000001</v>
      </c>
      <c r="J8" s="12">
        <f t="shared" si="3"/>
        <v>27.922499999999999</v>
      </c>
      <c r="K8" s="12">
        <f t="shared" si="4"/>
        <v>37.229999999999997</v>
      </c>
      <c r="L8" s="6">
        <v>10</v>
      </c>
      <c r="M8" s="12">
        <f t="shared" si="6"/>
        <v>121.69</v>
      </c>
      <c r="N8" s="14">
        <f t="shared" si="7"/>
        <v>498.81</v>
      </c>
    </row>
    <row r="9" spans="1:14" ht="15.75">
      <c r="A9" s="3" t="s">
        <v>20</v>
      </c>
      <c r="B9" s="5">
        <v>2117</v>
      </c>
      <c r="C9" s="8">
        <v>20</v>
      </c>
      <c r="D9" s="5">
        <v>27</v>
      </c>
      <c r="E9" s="5">
        <v>2</v>
      </c>
      <c r="F9" s="11">
        <f t="shared" si="5"/>
        <v>540</v>
      </c>
      <c r="G9" s="11">
        <f t="shared" si="0"/>
        <v>60</v>
      </c>
      <c r="H9" s="12">
        <f t="shared" si="1"/>
        <v>600</v>
      </c>
      <c r="I9" s="12">
        <f t="shared" si="2"/>
        <v>45</v>
      </c>
      <c r="J9" s="12">
        <f t="shared" si="3"/>
        <v>27</v>
      </c>
      <c r="K9" s="12">
        <f t="shared" si="4"/>
        <v>36</v>
      </c>
      <c r="L9" s="13">
        <v>0</v>
      </c>
      <c r="M9" s="12">
        <f t="shared" si="6"/>
        <v>108</v>
      </c>
      <c r="N9" s="14">
        <f t="shared" si="7"/>
        <v>492</v>
      </c>
    </row>
    <row r="10" spans="1:14" ht="15.75">
      <c r="A10" s="3" t="s">
        <v>21</v>
      </c>
      <c r="B10" s="5">
        <v>2118</v>
      </c>
      <c r="C10" s="8">
        <v>18</v>
      </c>
      <c r="D10" s="5">
        <v>30</v>
      </c>
      <c r="E10" s="5">
        <v>1</v>
      </c>
      <c r="F10" s="11">
        <f t="shared" si="5"/>
        <v>540</v>
      </c>
      <c r="G10" s="11">
        <f t="shared" si="0"/>
        <v>27</v>
      </c>
      <c r="H10" s="12">
        <f t="shared" si="1"/>
        <v>567</v>
      </c>
      <c r="I10" s="12">
        <f t="shared" si="2"/>
        <v>42.524999999999999</v>
      </c>
      <c r="J10" s="12">
        <f t="shared" si="3"/>
        <v>25.515000000000001</v>
      </c>
      <c r="K10" s="12">
        <f t="shared" si="4"/>
        <v>34.019999999999996</v>
      </c>
      <c r="L10" s="13">
        <v>0</v>
      </c>
      <c r="M10" s="12">
        <f t="shared" si="6"/>
        <v>102.05999999999999</v>
      </c>
      <c r="N10" s="14">
        <f t="shared" si="7"/>
        <v>464.94</v>
      </c>
    </row>
    <row r="11" spans="1:14" ht="15.75">
      <c r="A11" s="3" t="s">
        <v>22</v>
      </c>
      <c r="B11" s="5">
        <v>2119</v>
      </c>
      <c r="C11" s="8">
        <v>17.5</v>
      </c>
      <c r="D11" s="5">
        <v>20</v>
      </c>
      <c r="E11" s="3">
        <v>0</v>
      </c>
      <c r="F11" s="11">
        <f t="shared" si="5"/>
        <v>350</v>
      </c>
      <c r="G11" s="11">
        <f t="shared" si="0"/>
        <v>0</v>
      </c>
      <c r="H11" s="12">
        <f t="shared" si="1"/>
        <v>350</v>
      </c>
      <c r="I11" s="12">
        <f t="shared" si="2"/>
        <v>26.25</v>
      </c>
      <c r="J11" s="12">
        <f t="shared" si="3"/>
        <v>15.75</v>
      </c>
      <c r="K11" s="12">
        <f t="shared" si="4"/>
        <v>21</v>
      </c>
      <c r="L11" s="6">
        <v>10</v>
      </c>
      <c r="M11" s="12">
        <f t="shared" si="6"/>
        <v>73</v>
      </c>
      <c r="N11" s="14">
        <f t="shared" si="7"/>
        <v>277</v>
      </c>
    </row>
    <row r="12" spans="1:14" ht="16.5" thickBot="1">
      <c r="A12" s="3"/>
      <c r="B12" s="5"/>
      <c r="C12" s="3"/>
      <c r="D12" s="3"/>
      <c r="E12" s="3"/>
      <c r="F12" s="4"/>
      <c r="G12" s="4"/>
      <c r="H12" s="3"/>
      <c r="I12" s="3"/>
      <c r="J12" s="3"/>
      <c r="K12" s="3"/>
      <c r="L12" s="3"/>
      <c r="M12" s="3"/>
      <c r="N12" s="3"/>
    </row>
    <row r="13" spans="1:14" ht="16.5" thickTop="1" thickBot="1">
      <c r="A13" s="1" t="s">
        <v>23</v>
      </c>
      <c r="B13" s="2"/>
      <c r="C13" s="2"/>
      <c r="D13" s="2"/>
      <c r="E13" s="2"/>
      <c r="F13" s="18">
        <f t="shared" ref="F13:N13" si="8">SUM(F2:F11)</f>
        <v>4766.3999999999996</v>
      </c>
      <c r="G13" s="18">
        <f t="shared" si="8"/>
        <v>260.25</v>
      </c>
      <c r="H13" s="16">
        <f t="shared" si="8"/>
        <v>5026.6499999999996</v>
      </c>
      <c r="I13" s="16">
        <f t="shared" si="8"/>
        <v>376.99874999999997</v>
      </c>
      <c r="J13" s="16">
        <f t="shared" si="8"/>
        <v>226.19924999999995</v>
      </c>
      <c r="K13" s="16">
        <f t="shared" si="8"/>
        <v>301.59899999999999</v>
      </c>
      <c r="L13" s="17">
        <f t="shared" si="8"/>
        <v>40</v>
      </c>
      <c r="M13" s="16">
        <f t="shared" si="8"/>
        <v>944.79700000000003</v>
      </c>
      <c r="N13" s="15">
        <f t="shared" si="8"/>
        <v>4081.8530000000001</v>
      </c>
    </row>
    <row r="14" spans="1:14" ht="16.5" thickTop="1">
      <c r="A14" s="7"/>
      <c r="B14" s="7"/>
      <c r="J14" s="7"/>
      <c r="K14" s="7"/>
      <c r="L14" s="7"/>
      <c r="M14" s="7"/>
      <c r="N14" s="7"/>
    </row>
    <row r="15" spans="1:14" ht="15.75">
      <c r="A15" s="7"/>
      <c r="B15" s="7"/>
      <c r="K15" s="7"/>
      <c r="L15" s="7"/>
      <c r="M15" s="7"/>
      <c r="N1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brandonmartin</dc:creator>
  <cp:lastModifiedBy>brandonmartin</cp:lastModifiedBy>
  <dcterms:created xsi:type="dcterms:W3CDTF">2014-10-17T16:59:37Z</dcterms:created>
  <dcterms:modified xsi:type="dcterms:W3CDTF">2014-10-20T17:20:15Z</dcterms:modified>
</cp:coreProperties>
</file>